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 firstSheet="1" activeTab="1"/>
  </bookViews>
  <sheets>
    <sheet name="论文" sheetId="8" r:id="rId1"/>
    <sheet name="信息化教学设计和说课比赛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8" l="1"/>
  <c r="N18" i="8" l="1"/>
  <c r="N17" i="8"/>
  <c r="N16" i="8"/>
  <c r="N15" i="8"/>
  <c r="N13" i="8"/>
  <c r="N12" i="8"/>
  <c r="N11" i="8"/>
  <c r="N10" i="8"/>
  <c r="N9" i="8"/>
  <c r="N8" i="8"/>
  <c r="N7" i="8"/>
  <c r="N6" i="8"/>
  <c r="N5" i="8"/>
</calcChain>
</file>

<file path=xl/sharedStrings.xml><?xml version="1.0" encoding="utf-8"?>
<sst xmlns="http://schemas.openxmlformats.org/spreadsheetml/2006/main" count="69" uniqueCount="65">
  <si>
    <t>序号</t>
    <phoneticPr fontId="1" type="noConversion"/>
  </si>
  <si>
    <t>姓名</t>
    <phoneticPr fontId="1" type="noConversion"/>
  </si>
  <si>
    <t>课题</t>
    <phoneticPr fontId="1" type="noConversion"/>
  </si>
  <si>
    <t>2017年校”三优“论文评分表</t>
    <phoneticPr fontId="1" type="noConversion"/>
  </si>
  <si>
    <t>阚佳倩</t>
    <phoneticPr fontId="1" type="noConversion"/>
  </si>
  <si>
    <t>王振乾</t>
  </si>
  <si>
    <t>汤晓红</t>
    <phoneticPr fontId="1" type="noConversion"/>
  </si>
  <si>
    <t>徐艾霞</t>
    <phoneticPr fontId="1" type="noConversion"/>
  </si>
  <si>
    <t>五年制高职英语教学方法改革探索和实践</t>
    <phoneticPr fontId="1" type="noConversion"/>
  </si>
  <si>
    <t>锯割“三步曲”在钳工竞赛中的应用与强化</t>
    <phoneticPr fontId="1" type="noConversion"/>
  </si>
  <si>
    <t>许国平</t>
    <phoneticPr fontId="1" type="noConversion"/>
  </si>
  <si>
    <t>中职学校多媒体资源管理系统的设计</t>
    <phoneticPr fontId="1" type="noConversion"/>
  </si>
  <si>
    <t>中职《局域网搭建与管理》课程一体化教学的探讨与实践</t>
    <phoneticPr fontId="1" type="noConversion"/>
  </si>
  <si>
    <t>PEF对蛋白质分子构象的影响</t>
    <phoneticPr fontId="1" type="noConversion"/>
  </si>
  <si>
    <t>马理姣</t>
    <phoneticPr fontId="1" type="noConversion"/>
  </si>
  <si>
    <t>浅谈PBL教学法在中职数学教学实践改革中的应用</t>
    <phoneticPr fontId="1" type="noConversion"/>
  </si>
  <si>
    <t>浅谈如何提高数控铣床的加工精度</t>
    <phoneticPr fontId="1" type="noConversion"/>
  </si>
  <si>
    <t>浅谈如何提高职业学校体育大课间活动的实效性</t>
    <phoneticPr fontId="1" type="noConversion"/>
  </si>
  <si>
    <t>改进教法提高中职化学教学的有效性分析</t>
    <phoneticPr fontId="1" type="noConversion"/>
  </si>
  <si>
    <t>浅谈FANUC数控车床使用时如何避免发生碰撞</t>
    <phoneticPr fontId="1" type="noConversion"/>
  </si>
  <si>
    <t>粮食检验技术初探</t>
    <phoneticPr fontId="1" type="noConversion"/>
  </si>
  <si>
    <t>学前教育专业实践教学活动中存在的问题及改进对策</t>
    <phoneticPr fontId="1" type="noConversion"/>
  </si>
  <si>
    <t>新型职业农民的现况及培训工作</t>
    <phoneticPr fontId="1" type="noConversion"/>
  </si>
  <si>
    <t>张冰洁</t>
    <phoneticPr fontId="1" type="noConversion"/>
  </si>
  <si>
    <t>以德润心  以文化人
——传统文化视野下中职学校德育建设的实践探索</t>
    <phoneticPr fontId="1" type="noConversion"/>
  </si>
  <si>
    <t>朱静如</t>
  </si>
  <si>
    <t>林海青</t>
  </si>
  <si>
    <t>体式显微镜的构造与使用</t>
    <phoneticPr fontId="1" type="noConversion"/>
  </si>
  <si>
    <t xml:space="preserve"> 徐    燕</t>
    <phoneticPr fontId="1" type="noConversion"/>
  </si>
  <si>
    <t>王    伟</t>
    <phoneticPr fontId="1" type="noConversion"/>
  </si>
  <si>
    <t>冉    超</t>
    <phoneticPr fontId="1" type="noConversion"/>
  </si>
  <si>
    <t xml:space="preserve"> 郭    浩</t>
    <phoneticPr fontId="1" type="noConversion"/>
  </si>
  <si>
    <t>李    靖</t>
    <phoneticPr fontId="1" type="noConversion"/>
  </si>
  <si>
    <t>郭    顺</t>
    <phoneticPr fontId="1" type="noConversion"/>
  </si>
  <si>
    <t>周   娟</t>
    <phoneticPr fontId="1" type="noConversion"/>
  </si>
  <si>
    <t>会计要素——资产</t>
    <phoneticPr fontId="1" type="noConversion"/>
  </si>
  <si>
    <t>H5营销</t>
    <phoneticPr fontId="1" type="noConversion"/>
  </si>
  <si>
    <t>陈娟</t>
    <phoneticPr fontId="1" type="noConversion"/>
  </si>
  <si>
    <t>如何推进中职学校“就业有路，升学有门”方案实施的几点思考</t>
    <phoneticPr fontId="1" type="noConversion"/>
  </si>
  <si>
    <t>题目</t>
    <phoneticPr fontId="1" type="noConversion"/>
  </si>
  <si>
    <t>张    凡</t>
    <phoneticPr fontId="1" type="noConversion"/>
  </si>
  <si>
    <t>备注：分数在75至90分之间。</t>
    <phoneticPr fontId="1" type="noConversion"/>
  </si>
  <si>
    <t>孙玉成</t>
    <phoneticPr fontId="1" type="noConversion"/>
  </si>
  <si>
    <t>？</t>
  </si>
  <si>
    <t>杜虹</t>
    <phoneticPr fontId="1" type="noConversion"/>
  </si>
  <si>
    <t>朱向东</t>
    <phoneticPr fontId="1" type="noConversion"/>
  </si>
  <si>
    <t>王敏</t>
    <phoneticPr fontId="1" type="noConversion"/>
  </si>
  <si>
    <t>黄光荣</t>
    <phoneticPr fontId="1" type="noConversion"/>
  </si>
  <si>
    <t>吴刚</t>
    <phoneticPr fontId="1" type="noConversion"/>
  </si>
  <si>
    <t>李学强</t>
    <phoneticPr fontId="1" type="noConversion"/>
  </si>
  <si>
    <t>袁勇</t>
    <phoneticPr fontId="1" type="noConversion"/>
  </si>
  <si>
    <t>刘晓燕</t>
    <phoneticPr fontId="1" type="noConversion"/>
  </si>
  <si>
    <t>平均分1</t>
    <phoneticPr fontId="1" type="noConversion"/>
  </si>
  <si>
    <t>平均分2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</si>
  <si>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</si>
  <si>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</si>
  <si>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</si>
  <si>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许焕焕</t>
    <phoneticPr fontId="1" type="noConversion"/>
  </si>
  <si>
    <t>换向阀</t>
    <phoneticPr fontId="1" type="noConversion"/>
  </si>
  <si>
    <t>做情绪的主人</t>
    <phoneticPr fontId="1" type="noConversion"/>
  </si>
  <si>
    <t>特殊销售</t>
    <phoneticPr fontId="1" type="noConversion"/>
  </si>
  <si>
    <t>获奖等级</t>
    <phoneticPr fontId="1" type="noConversion"/>
  </si>
  <si>
    <t>2017年教师信息化教学设计和说课比赛结果</t>
    <phoneticPr fontId="1" type="noConversion"/>
  </si>
  <si>
    <t>许璐</t>
    <phoneticPr fontId="1" type="noConversion"/>
  </si>
  <si>
    <t>李燕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</si>
</sst>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28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2"/>
      <color theme="1"/>
      <name val="方正小标宋简体"/>
      <family val="4"/>
      <charset val="134"/>
    </font>
    <font>
      <b/>
      <sz val="14"/>
      <color theme="1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20"/>
      <color theme="1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0" fillId="0" borderId="0" xfId="0" applyNumberFormat="1"/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workbookViewId="0">
      <selection activeCell="N17" sqref="N17"/>
    </sheetView>
  </sheetViews>
  <sheetFormatPr defaultRowHeight="14.25" x14ac:dyDescent="0.2"/>
  <cols>
    <col min="2" max="2" width="12.625" customWidth="1"/>
    <col min="3" max="3" width="44.25" style="3" customWidth="1"/>
    <col min="4" max="11" width="7.625" style="7" customWidth="1"/>
    <col min="12" max="12" width="7.625" customWidth="1"/>
    <col min="13" max="13" width="14.875" customWidth="1"/>
    <col min="14" max="14" width="7.625" style="20" customWidth="1"/>
  </cols>
  <sheetData>
    <row r="2" spans="1:14" ht="35.25" x14ac:dyDescent="0.2">
      <c r="A2" s="28" t="s">
        <v>3</v>
      </c>
      <c r="B2" s="28"/>
      <c r="C2" s="28"/>
    </row>
    <row r="3" spans="1:14" s="11" customFormat="1" ht="16.5" x14ac:dyDescent="0.25">
      <c r="A3" s="8" t="s">
        <v>0</v>
      </c>
      <c r="B3" s="8" t="s">
        <v>1</v>
      </c>
      <c r="C3" s="9" t="s">
        <v>39</v>
      </c>
      <c r="D3" s="10" t="s">
        <v>42</v>
      </c>
      <c r="E3" s="10" t="s">
        <v>44</v>
      </c>
      <c r="F3" s="10" t="s">
        <v>45</v>
      </c>
      <c r="G3" s="10" t="s">
        <v>46</v>
      </c>
      <c r="H3" s="10" t="s">
        <v>49</v>
      </c>
      <c r="I3" s="10" t="s">
        <v>47</v>
      </c>
      <c r="J3" s="10" t="s">
        <v>48</v>
      </c>
      <c r="K3" s="10" t="s">
        <v>50</v>
      </c>
      <c r="L3" s="10" t="s">
        <v>51</v>
      </c>
      <c r="M3" s="10" t="s">
        <v>52</v>
      </c>
      <c r="N3" s="21" t="s">
        <v>53</v>
      </c>
    </row>
    <row r="4" spans="1:14" ht="24.95" customHeight="1" x14ac:dyDescent="0.2">
      <c r="A4" s="1">
        <v>1</v>
      </c>
      <c r="B4" s="1" t="s">
        <v>40</v>
      </c>
      <c r="C4" s="4" t="s">
        <v>8</v>
      </c>
      <c r="D4" s="2">
        <v>86</v>
      </c>
      <c r="E4" s="2">
        <v>89</v>
      </c>
      <c r="F4" s="2">
        <v>85</v>
      </c>
      <c r="G4" s="2">
        <v>85</v>
      </c>
      <c r="H4" s="2">
        <v>86</v>
      </c>
      <c r="I4" s="2"/>
      <c r="J4" s="2">
        <v>85</v>
      </c>
      <c r="K4" s="2">
        <v>84</v>
      </c>
      <c r="L4" s="2">
        <v>86</v>
      </c>
      <c r="M4" s="2"/>
      <c r="N4" s="14">
        <f>AVERAGE(D4,F4,F4:H4,J4,L4)</f>
        <v>85.428571428571431</v>
      </c>
    </row>
    <row r="5" spans="1:14" ht="24.95" customHeight="1" x14ac:dyDescent="0.2">
      <c r="A5" s="1">
        <v>2</v>
      </c>
      <c r="B5" s="1" t="s">
        <v>10</v>
      </c>
      <c r="C5" s="5" t="s">
        <v>9</v>
      </c>
      <c r="D5" s="2">
        <v>85</v>
      </c>
      <c r="E5" s="2">
        <v>88</v>
      </c>
      <c r="F5" s="2">
        <v>90</v>
      </c>
      <c r="G5" s="2">
        <v>83</v>
      </c>
      <c r="H5" s="2">
        <v>85</v>
      </c>
      <c r="I5" s="2"/>
      <c r="J5" s="2">
        <v>84</v>
      </c>
      <c r="K5" s="2">
        <v>82</v>
      </c>
      <c r="L5" s="2">
        <v>83</v>
      </c>
      <c r="M5" s="2"/>
      <c r="N5" s="14">
        <f>AVERAGE(D5:E5,G5:H5,J5,L5)</f>
        <v>84.666666666666671</v>
      </c>
    </row>
    <row r="6" spans="1:14" ht="24.95" customHeight="1" x14ac:dyDescent="0.2">
      <c r="A6" s="1">
        <v>3</v>
      </c>
      <c r="B6" s="1" t="s">
        <v>33</v>
      </c>
      <c r="C6" s="5" t="s">
        <v>11</v>
      </c>
      <c r="D6" s="2">
        <v>84</v>
      </c>
      <c r="E6" s="2">
        <v>80</v>
      </c>
      <c r="F6" s="2">
        <v>84</v>
      </c>
      <c r="G6" s="2">
        <v>78</v>
      </c>
      <c r="H6" s="2">
        <v>83</v>
      </c>
      <c r="I6" s="2"/>
      <c r="J6" s="2">
        <v>80</v>
      </c>
      <c r="K6" s="2">
        <v>79</v>
      </c>
      <c r="L6" s="2">
        <v>80</v>
      </c>
      <c r="M6" s="2"/>
      <c r="N6" s="14">
        <f>AVERAGE(E6:F6,H6,J6,K6,L6)</f>
        <v>81</v>
      </c>
    </row>
    <row r="7" spans="1:14" ht="39.950000000000003" customHeight="1" x14ac:dyDescent="0.2">
      <c r="A7" s="1">
        <v>4</v>
      </c>
      <c r="B7" s="1" t="s">
        <v>32</v>
      </c>
      <c r="C7" s="5" t="s">
        <v>12</v>
      </c>
      <c r="D7" s="2">
        <v>89</v>
      </c>
      <c r="E7" s="2">
        <v>92</v>
      </c>
      <c r="F7" s="2">
        <v>89</v>
      </c>
      <c r="G7" s="2">
        <v>89</v>
      </c>
      <c r="H7" s="2">
        <v>84</v>
      </c>
      <c r="I7" s="2"/>
      <c r="J7" s="2">
        <v>90</v>
      </c>
      <c r="K7" s="2">
        <v>88</v>
      </c>
      <c r="L7" s="2">
        <v>95</v>
      </c>
      <c r="M7" s="2"/>
      <c r="N7" s="14">
        <f>AVERAGE(D7:G7,J7:K7)</f>
        <v>89.5</v>
      </c>
    </row>
    <row r="8" spans="1:14" ht="24.95" customHeight="1" x14ac:dyDescent="0.2">
      <c r="A8" s="1">
        <v>5</v>
      </c>
      <c r="B8" s="1" t="s">
        <v>14</v>
      </c>
      <c r="C8" s="5" t="s">
        <v>13</v>
      </c>
      <c r="D8" s="2">
        <v>85</v>
      </c>
      <c r="E8" s="2" t="s">
        <v>43</v>
      </c>
      <c r="F8" s="2">
        <v>84</v>
      </c>
      <c r="G8" s="2">
        <v>83</v>
      </c>
      <c r="H8" s="2">
        <v>87</v>
      </c>
      <c r="I8" s="2"/>
      <c r="J8" s="2">
        <v>83</v>
      </c>
      <c r="K8" s="2">
        <v>82</v>
      </c>
      <c r="L8" s="2">
        <v>97</v>
      </c>
      <c r="M8" s="2"/>
      <c r="N8" s="14">
        <f>AVERAGE(D8,F8:H8,J8)</f>
        <v>84.4</v>
      </c>
    </row>
    <row r="9" spans="1:14" ht="24.95" customHeight="1" x14ac:dyDescent="0.2">
      <c r="A9" s="1">
        <v>6</v>
      </c>
      <c r="B9" s="1" t="s">
        <v>4</v>
      </c>
      <c r="C9" s="5" t="s">
        <v>15</v>
      </c>
      <c r="D9" s="2">
        <v>90</v>
      </c>
      <c r="E9" s="2">
        <v>89</v>
      </c>
      <c r="F9" s="2">
        <v>88</v>
      </c>
      <c r="G9" s="2">
        <v>90</v>
      </c>
      <c r="H9" s="2">
        <v>87</v>
      </c>
      <c r="I9" s="2"/>
      <c r="J9" s="2">
        <v>89</v>
      </c>
      <c r="K9" s="2">
        <v>82</v>
      </c>
      <c r="L9" s="2">
        <v>87</v>
      </c>
      <c r="M9" s="2"/>
      <c r="N9" s="14">
        <f>AVERAGE(E9:H9,J9,L9)</f>
        <v>88.333333333333329</v>
      </c>
    </row>
    <row r="10" spans="1:14" ht="24.95" customHeight="1" x14ac:dyDescent="0.2">
      <c r="A10" s="1">
        <v>7</v>
      </c>
      <c r="B10" s="1" t="s">
        <v>31</v>
      </c>
      <c r="C10" s="5" t="s">
        <v>16</v>
      </c>
      <c r="D10" s="2">
        <v>85</v>
      </c>
      <c r="E10" s="2">
        <v>88</v>
      </c>
      <c r="F10" s="2">
        <v>88</v>
      </c>
      <c r="G10" s="2">
        <v>85</v>
      </c>
      <c r="H10" s="2">
        <v>82</v>
      </c>
      <c r="I10" s="2"/>
      <c r="J10" s="2">
        <v>84</v>
      </c>
      <c r="K10" s="2">
        <v>80</v>
      </c>
      <c r="L10" s="2">
        <v>90</v>
      </c>
      <c r="M10" s="2"/>
      <c r="N10" s="14">
        <f>AVERAGE(D10:H10,J10)</f>
        <v>85.333333333333329</v>
      </c>
    </row>
    <row r="11" spans="1:14" ht="24.95" customHeight="1" x14ac:dyDescent="0.2">
      <c r="A11" s="1">
        <v>8</v>
      </c>
      <c r="B11" s="1" t="s">
        <v>30</v>
      </c>
      <c r="C11" s="5" t="s">
        <v>17</v>
      </c>
      <c r="D11" s="2">
        <v>84</v>
      </c>
      <c r="E11" s="2">
        <v>88</v>
      </c>
      <c r="F11" s="2">
        <v>88</v>
      </c>
      <c r="G11" s="2">
        <v>80</v>
      </c>
      <c r="H11" s="2">
        <v>82</v>
      </c>
      <c r="I11" s="2"/>
      <c r="J11" s="2">
        <v>85</v>
      </c>
      <c r="K11" s="2">
        <v>81</v>
      </c>
      <c r="L11" s="2">
        <v>80</v>
      </c>
      <c r="M11" s="2"/>
      <c r="N11" s="14">
        <f>AVERAGE(D11:E11,G11:H11,J11:K11)</f>
        <v>83.333333333333329</v>
      </c>
    </row>
    <row r="12" spans="1:14" ht="24.95" customHeight="1" x14ac:dyDescent="0.2">
      <c r="A12" s="1">
        <v>9</v>
      </c>
      <c r="B12" s="1" t="s">
        <v>6</v>
      </c>
      <c r="C12" s="5" t="s">
        <v>18</v>
      </c>
      <c r="D12" s="2">
        <v>86</v>
      </c>
      <c r="E12" s="2">
        <v>89</v>
      </c>
      <c r="F12" s="2">
        <v>86</v>
      </c>
      <c r="G12" s="2">
        <v>79</v>
      </c>
      <c r="H12" s="2">
        <v>88</v>
      </c>
      <c r="I12" s="2"/>
      <c r="J12" s="2">
        <v>85</v>
      </c>
      <c r="K12" s="2">
        <v>86</v>
      </c>
      <c r="L12" s="2">
        <v>88</v>
      </c>
      <c r="M12" s="2"/>
      <c r="N12" s="14">
        <f>AVERAGE(D12,F12,H12,J12:L12)</f>
        <v>86.5</v>
      </c>
    </row>
    <row r="13" spans="1:14" ht="24.95" customHeight="1" x14ac:dyDescent="0.2">
      <c r="A13" s="1">
        <v>10</v>
      </c>
      <c r="B13" s="1" t="s">
        <v>29</v>
      </c>
      <c r="C13" s="5" t="s">
        <v>19</v>
      </c>
      <c r="D13" s="2">
        <v>87</v>
      </c>
      <c r="E13" s="2">
        <v>88</v>
      </c>
      <c r="F13" s="2">
        <v>86</v>
      </c>
      <c r="G13" s="2">
        <v>84</v>
      </c>
      <c r="H13" s="2">
        <v>84</v>
      </c>
      <c r="I13" s="2"/>
      <c r="J13" s="2">
        <v>84</v>
      </c>
      <c r="K13" s="2">
        <v>80</v>
      </c>
      <c r="L13" s="2">
        <v>89</v>
      </c>
      <c r="M13" s="2"/>
      <c r="N13" s="14">
        <f>AVERAGE(D13:H13,J13)</f>
        <v>85.5</v>
      </c>
    </row>
    <row r="14" spans="1:14" ht="24.95" customHeight="1" x14ac:dyDescent="0.2">
      <c r="A14" s="1">
        <v>11</v>
      </c>
      <c r="B14" s="1" t="s">
        <v>7</v>
      </c>
      <c r="C14" s="5" t="s">
        <v>20</v>
      </c>
      <c r="D14" s="2"/>
      <c r="E14" s="2"/>
      <c r="F14" s="2">
        <v>83</v>
      </c>
      <c r="G14" s="2"/>
      <c r="H14" s="2">
        <v>85</v>
      </c>
      <c r="I14" s="2"/>
      <c r="J14" s="2"/>
      <c r="K14" s="2">
        <v>76</v>
      </c>
      <c r="L14" s="2">
        <v>87</v>
      </c>
      <c r="M14" s="2"/>
      <c r="N14" s="14"/>
    </row>
    <row r="15" spans="1:14" ht="39.950000000000003" customHeight="1" x14ac:dyDescent="0.2">
      <c r="A15" s="1">
        <v>12</v>
      </c>
      <c r="B15" s="1" t="s">
        <v>28</v>
      </c>
      <c r="C15" s="5" t="s">
        <v>21</v>
      </c>
      <c r="D15" s="2">
        <v>89</v>
      </c>
      <c r="E15" s="2">
        <v>90</v>
      </c>
      <c r="F15" s="2">
        <v>88</v>
      </c>
      <c r="G15" s="2">
        <v>89</v>
      </c>
      <c r="H15" s="2">
        <v>90</v>
      </c>
      <c r="I15" s="2"/>
      <c r="J15" s="2">
        <v>89</v>
      </c>
      <c r="K15" s="2">
        <v>88</v>
      </c>
      <c r="L15" s="2">
        <v>95</v>
      </c>
      <c r="M15" s="2"/>
      <c r="N15" s="14">
        <f>AVERAGE(D15:H15,J15)</f>
        <v>89.166666666666671</v>
      </c>
    </row>
    <row r="16" spans="1:14" ht="24.95" customHeight="1" x14ac:dyDescent="0.2">
      <c r="A16" s="1">
        <v>13</v>
      </c>
      <c r="B16" s="1" t="s">
        <v>23</v>
      </c>
      <c r="C16" s="5" t="s">
        <v>22</v>
      </c>
      <c r="D16" s="2">
        <v>80</v>
      </c>
      <c r="E16" s="2"/>
      <c r="F16" s="2">
        <v>89</v>
      </c>
      <c r="G16" s="2">
        <v>78</v>
      </c>
      <c r="H16" s="2">
        <v>86</v>
      </c>
      <c r="I16" s="2"/>
      <c r="J16" s="2">
        <v>85</v>
      </c>
      <c r="K16" s="2">
        <v>78</v>
      </c>
      <c r="L16" s="2">
        <v>86</v>
      </c>
      <c r="M16" s="2"/>
      <c r="N16" s="14">
        <f>AVERAGE(D16,G16,H16,J16,L16)</f>
        <v>83</v>
      </c>
    </row>
    <row r="17" spans="1:14" ht="60" customHeight="1" x14ac:dyDescent="0.2">
      <c r="A17" s="1">
        <v>14</v>
      </c>
      <c r="B17" s="1" t="s">
        <v>34</v>
      </c>
      <c r="C17" s="5" t="s">
        <v>24</v>
      </c>
      <c r="D17" s="2">
        <v>90</v>
      </c>
      <c r="E17" s="2">
        <v>92</v>
      </c>
      <c r="F17" s="2">
        <v>83</v>
      </c>
      <c r="G17" s="2">
        <v>90</v>
      </c>
      <c r="H17" s="2">
        <v>88</v>
      </c>
      <c r="I17" s="2"/>
      <c r="J17" s="2">
        <v>85</v>
      </c>
      <c r="K17" s="2">
        <v>84</v>
      </c>
      <c r="L17" s="2">
        <v>97</v>
      </c>
      <c r="M17" s="2"/>
      <c r="N17" s="14">
        <f>AVERAGE(D17:E17,G17:H17,J17:K17)</f>
        <v>88.166666666666671</v>
      </c>
    </row>
    <row r="18" spans="1:14" ht="39.950000000000003" customHeight="1" x14ac:dyDescent="0.2">
      <c r="A18" s="1">
        <v>15</v>
      </c>
      <c r="B18" s="1" t="s">
        <v>37</v>
      </c>
      <c r="C18" s="6" t="s">
        <v>38</v>
      </c>
      <c r="D18" s="2">
        <v>85</v>
      </c>
      <c r="E18" s="2">
        <v>88</v>
      </c>
      <c r="F18" s="2">
        <v>86</v>
      </c>
      <c r="G18" s="2">
        <v>85</v>
      </c>
      <c r="H18" s="2">
        <v>89</v>
      </c>
      <c r="I18" s="2"/>
      <c r="J18" s="2">
        <v>87</v>
      </c>
      <c r="K18" s="2">
        <v>83</v>
      </c>
      <c r="L18" s="2">
        <v>95</v>
      </c>
      <c r="M18" s="2"/>
      <c r="N18" s="14">
        <f>AVERAGE(D18:H18,J18)</f>
        <v>86.666666666666671</v>
      </c>
    </row>
    <row r="19" spans="1:14" x14ac:dyDescent="0.2">
      <c r="A19" t="s">
        <v>41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2" sqref="B2:D2"/>
    </sheetView>
  </sheetViews>
  <sheetFormatPr defaultRowHeight="14.25" x14ac:dyDescent="0.2"/>
  <cols>
    <col min="1" max="1" width="13.125" customWidth="1"/>
    <col min="2" max="2" width="16.375" customWidth="1"/>
    <col min="3" max="3" width="38.875" style="17" customWidth="1"/>
    <col min="4" max="4" width="16.125" customWidth="1"/>
  </cols>
  <sheetData>
    <row r="1" spans="1:4" ht="29.25" customHeight="1" x14ac:dyDescent="0.2"/>
    <row r="2" spans="1:4" ht="37.5" customHeight="1" x14ac:dyDescent="0.2">
      <c r="A2" s="15"/>
      <c r="B2" s="29" t="s">
        <v>62</v>
      </c>
      <c r="C2" s="30"/>
      <c r="D2" s="31"/>
    </row>
    <row r="3" spans="1:4" ht="15.75" customHeight="1" x14ac:dyDescent="0.2">
      <c r="A3" s="25"/>
      <c r="B3" s="23"/>
      <c r="C3" s="24"/>
      <c r="D3" s="26"/>
    </row>
    <row r="4" spans="1:4" s="11" customFormat="1" ht="36.75" customHeight="1" x14ac:dyDescent="0.25">
      <c r="A4" s="18"/>
      <c r="B4" s="16" t="s">
        <v>1</v>
      </c>
      <c r="C4" s="16" t="s">
        <v>2</v>
      </c>
      <c r="D4" s="16" t="s">
        <v>61</v>
      </c>
    </row>
    <row r="5" spans="1:4" ht="24.95" customHeight="1" x14ac:dyDescent="0.2">
      <c r="A5" s="19"/>
      <c r="B5" s="12" t="s">
        <v>63</v>
      </c>
      <c r="C5" s="12" t="s">
        <v>60</v>
      </c>
      <c r="D5" s="22" t="s">
        <v>54</v>
      </c>
    </row>
    <row r="6" spans="1:4" ht="24.95" customHeight="1" x14ac:dyDescent="0.2">
      <c r="A6" s="19"/>
      <c r="B6" s="12" t="s">
        <v>25</v>
      </c>
      <c r="C6" s="12" t="s">
        <v>35</v>
      </c>
      <c r="D6" s="22" t="s">
        <v>55</v>
      </c>
    </row>
    <row r="7" spans="1:4" ht="24.95" customHeight="1" x14ac:dyDescent="0.2">
      <c r="A7" s="19"/>
      <c r="B7" s="12" t="s">
        <v>64</v>
      </c>
      <c r="C7" s="13" t="s">
        <v>58</v>
      </c>
      <c r="D7" s="22" t="s">
        <v>55</v>
      </c>
    </row>
    <row r="8" spans="1:4" ht="24.95" customHeight="1" x14ac:dyDescent="0.2">
      <c r="A8" s="19"/>
      <c r="B8" s="12" t="s">
        <v>26</v>
      </c>
      <c r="C8" s="12" t="s">
        <v>36</v>
      </c>
      <c r="D8" s="22" t="s">
        <v>56</v>
      </c>
    </row>
    <row r="9" spans="1:4" ht="24.95" customHeight="1" x14ac:dyDescent="0.2">
      <c r="A9" s="19"/>
      <c r="B9" s="22" t="s">
        <v>5</v>
      </c>
      <c r="C9" s="27" t="s">
        <v>27</v>
      </c>
      <c r="D9" s="22" t="s">
        <v>56</v>
      </c>
    </row>
    <row r="10" spans="1:4" ht="24.95" customHeight="1" x14ac:dyDescent="0.2">
      <c r="A10" s="19"/>
      <c r="B10" s="12" t="s">
        <v>57</v>
      </c>
      <c r="C10" s="12" t="s">
        <v>59</v>
      </c>
      <c r="D10" s="22" t="s">
        <v>56</v>
      </c>
    </row>
  </sheetData>
  <mergeCells count="1">
    <mergeCell ref="B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论文</vt:lpstr>
      <vt:lpstr>信息化教学设计和说课比赛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2017-06-05T06:40:15Z</dcterms:modified>
</cp:coreProperties>
</file>